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Rozpočty a opatření\"/>
    </mc:Choice>
  </mc:AlternateContent>
  <bookViews>
    <workbookView xWindow="0" yWindow="0" windowWidth="28800" windowHeight="1221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27" i="1" l="1"/>
  <c r="D24" i="1"/>
  <c r="D89" i="1" l="1"/>
  <c r="D85" i="1"/>
  <c r="D76" i="1"/>
  <c r="D68" i="1"/>
  <c r="D55" i="1"/>
  <c r="D50" i="1" l="1"/>
  <c r="D35" i="1"/>
  <c r="D32" i="1"/>
  <c r="D21" i="1"/>
  <c r="D70" i="1"/>
  <c r="D91" i="1"/>
  <c r="D44" i="1"/>
  <c r="D37" i="1"/>
  <c r="D63" i="1"/>
  <c r="D59" i="1"/>
  <c r="D101" i="1" l="1"/>
</calcChain>
</file>

<file path=xl/sharedStrings.xml><?xml version="1.0" encoding="utf-8"?>
<sst xmlns="http://schemas.openxmlformats.org/spreadsheetml/2006/main" count="187" uniqueCount="135">
  <si>
    <t>daňové</t>
  </si>
  <si>
    <t>Kč</t>
  </si>
  <si>
    <t>poplatek za uložení odpadu</t>
  </si>
  <si>
    <t>poplatek za likvidaci komunálního odpadu</t>
  </si>
  <si>
    <t>ostatní poplatky</t>
  </si>
  <si>
    <t>neinv. Transfer ze SR - dotace na státní správu</t>
  </si>
  <si>
    <t>kap.3341</t>
  </si>
  <si>
    <t>příjmy z poskytování nebo zřízení KTV a internetu</t>
  </si>
  <si>
    <t>kap. 3612</t>
  </si>
  <si>
    <t>kap. 3639</t>
  </si>
  <si>
    <t>kap. 3725</t>
  </si>
  <si>
    <t>příspěvky od EKO-KOM za vytříděný odpad</t>
  </si>
  <si>
    <t>činnost místní správy</t>
  </si>
  <si>
    <t>příjmy z úroků</t>
  </si>
  <si>
    <t>Příjmy</t>
  </si>
  <si>
    <t>Výdaje</t>
  </si>
  <si>
    <t>kap. 2212</t>
  </si>
  <si>
    <t>místní komunikace</t>
  </si>
  <si>
    <t>kap. 3749</t>
  </si>
  <si>
    <t>kap. 2221</t>
  </si>
  <si>
    <t>dopravní obslužnost</t>
  </si>
  <si>
    <t>kap. 3113</t>
  </si>
  <si>
    <t>neinvestiční náklady na žáky ZŠ</t>
  </si>
  <si>
    <t>a příspěvky na studijní pobyty</t>
  </si>
  <si>
    <t>kap. 2321</t>
  </si>
  <si>
    <t>kap. 3341</t>
  </si>
  <si>
    <t>energie</t>
  </si>
  <si>
    <t>kap. 3631</t>
  </si>
  <si>
    <t>veřejné osvětlení</t>
  </si>
  <si>
    <t>kap. 3722</t>
  </si>
  <si>
    <t>odpadové hospodářství</t>
  </si>
  <si>
    <t>kap. 3745</t>
  </si>
  <si>
    <t>mzdové náklady</t>
  </si>
  <si>
    <t>kap. 6112</t>
  </si>
  <si>
    <t>zastupitelstvo</t>
  </si>
  <si>
    <t>kap. 6171</t>
  </si>
  <si>
    <t xml:space="preserve">místní správa </t>
  </si>
  <si>
    <t>kap. 6310</t>
  </si>
  <si>
    <t>pol. 5166 - poradenské, konzultační a právní služby</t>
  </si>
  <si>
    <t>energie a voda</t>
  </si>
  <si>
    <t>ostatní náklady potřebné k zajištění provozu obce</t>
  </si>
  <si>
    <t>kap. 5311</t>
  </si>
  <si>
    <t>bezpečnost a veřejný pořádek</t>
  </si>
  <si>
    <t>Výdaje celkem</t>
  </si>
  <si>
    <t>příspěvek na provoz</t>
  </si>
  <si>
    <t>MŠ</t>
  </si>
  <si>
    <t>kap. 3412</t>
  </si>
  <si>
    <t>sportovní zařízení v majetku obce</t>
  </si>
  <si>
    <t>kap. 2219</t>
  </si>
  <si>
    <t>kap.6310</t>
  </si>
  <si>
    <t>bytové hospodářství  - příjmy z pronájmu, prodeje</t>
  </si>
  <si>
    <t>kap.3745</t>
  </si>
  <si>
    <t>zeleň - příjmy za poskytnutí služeb</t>
  </si>
  <si>
    <t>zisky, dividendy, výnosy fin. maj.</t>
  </si>
  <si>
    <t>ostatní záležitosti pozemních komunikací</t>
  </si>
  <si>
    <t>kap. 2310</t>
  </si>
  <si>
    <t>nakládaní s odpadními vodami</t>
  </si>
  <si>
    <t>kap. 3632</t>
  </si>
  <si>
    <r>
      <rPr>
        <b/>
        <sz val="11"/>
        <color theme="1"/>
        <rFont val="Calibri"/>
        <family val="2"/>
        <charset val="238"/>
        <scheme val="minor"/>
      </rPr>
      <t xml:space="preserve">pohřebnictví </t>
    </r>
    <r>
      <rPr>
        <b/>
        <i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 xml:space="preserve"> transfer obci Únětice</t>
    </r>
  </si>
  <si>
    <t>pol. 5169 nákup služeb</t>
  </si>
  <si>
    <t>pol. 5321 neinv. transfer - příspěvek OP Velké Přílepy</t>
  </si>
  <si>
    <t>pol 5362 - platby daní a poplatků do SR</t>
  </si>
  <si>
    <t>kap. 3635</t>
  </si>
  <si>
    <t>územní plánování</t>
  </si>
  <si>
    <t>kap. 3314</t>
  </si>
  <si>
    <t xml:space="preserve">činnosti knihovnické </t>
  </si>
  <si>
    <t>kap.3349</t>
  </si>
  <si>
    <t>záležitosti sdělovacích prostředků - noviny</t>
  </si>
  <si>
    <t>kap. 3419</t>
  </si>
  <si>
    <t>5171 opravy a udržování čerpacích stanic</t>
  </si>
  <si>
    <t>úpravy drobných vodních toků</t>
  </si>
  <si>
    <t>činnosti knihovnické</t>
  </si>
  <si>
    <t>KTV, internet, obecní rozhlas</t>
  </si>
  <si>
    <t>pol. 5171 - opravy</t>
  </si>
  <si>
    <t>kap. 3900</t>
  </si>
  <si>
    <t>služby pro obyvatele - seniory</t>
  </si>
  <si>
    <t>opravy a údržba  pol. 5171,5139, dopr. značení 5137</t>
  </si>
  <si>
    <t>revitalizace Podmoráňského potoka- 5171</t>
  </si>
  <si>
    <t>pol. 6121 - modernizace sítě KTV</t>
  </si>
  <si>
    <t>Obecní noviny</t>
  </si>
  <si>
    <t>pol. 5169, 5171 - nákup služeb a údržba</t>
  </si>
  <si>
    <t>tělovýchovná činnost</t>
  </si>
  <si>
    <t>příspěvky stolní tenis, vodáci, hasiči</t>
  </si>
  <si>
    <t>ostatní zájmová činnost</t>
  </si>
  <si>
    <t>pol. 5154 - spotřeba el. energie</t>
  </si>
  <si>
    <t>pol. 5171 - běžná údržba, 5164 - nájemné</t>
  </si>
  <si>
    <t>pol. 5171 opravy a udržování</t>
  </si>
  <si>
    <t>pol. 5169 - nákup služeb - výsadba nové zeleně</t>
  </si>
  <si>
    <t xml:space="preserve">příjmy z prodeje dr. zboží a za poskytované služby </t>
  </si>
  <si>
    <t>DPP, knihy, drobný materiál</t>
  </si>
  <si>
    <t>pol. 5169 - nákup služeb</t>
  </si>
  <si>
    <t>nákup služeb 5169</t>
  </si>
  <si>
    <t>kap. 5512</t>
  </si>
  <si>
    <t>požární ochrana - příspěvky</t>
  </si>
  <si>
    <t>pol 5229, 5321 a 5329 transfery obcím a nezisk. org.</t>
  </si>
  <si>
    <t>Návrh rozpočtu Obce Úholičky na rok 2018</t>
  </si>
  <si>
    <t xml:space="preserve">příjmy z pronájmů, prodeje pozemků, věcná </t>
  </si>
  <si>
    <t>břemena, příspěvky za napojení na inž. sítě</t>
  </si>
  <si>
    <t>6121 stavby - rekonstrukce čerpacích stanic</t>
  </si>
  <si>
    <t>energie pol. 5154, opravy 5171</t>
  </si>
  <si>
    <t xml:space="preserve">pol. 6122 a 5137 - doplnění zařízení </t>
  </si>
  <si>
    <t>pol. 6121 - výstavba nového multifunkčního hřiště</t>
  </si>
  <si>
    <t>pol. 5151 voda a 5154 elektřina - švestkovna</t>
  </si>
  <si>
    <t xml:space="preserve">pol. 6130 nákup pozemků </t>
  </si>
  <si>
    <t>energie + pol. 5137 drobný dlouhodobý majetek</t>
  </si>
  <si>
    <t xml:space="preserve">fixní náklady spojené s údržbou, energie </t>
  </si>
  <si>
    <t>příspěvky na ekologické topení, výsadbu, sudy</t>
  </si>
  <si>
    <t>pol. 5137 - vybavení jednotky SDH</t>
  </si>
  <si>
    <t>běžný provoz SDH a jednotky</t>
  </si>
  <si>
    <t>pol. 6121 - výstavba zbrojnice</t>
  </si>
  <si>
    <t>pol. 5137  - vybavení</t>
  </si>
  <si>
    <t>investice - rekonstrukce ul. Nad Parkem a Náves</t>
  </si>
  <si>
    <t>opravy a udržování 5171 - obnova dřevěného nátěru</t>
  </si>
  <si>
    <t>pol. 6121 stavba VO - ulice Nad Parkem a Náves</t>
  </si>
  <si>
    <t>neinvestiční tranfery od obcí</t>
  </si>
  <si>
    <t>kap. 2232</t>
  </si>
  <si>
    <t>kap. 2333</t>
  </si>
  <si>
    <t>kap. 3111</t>
  </si>
  <si>
    <t>kap. 3349</t>
  </si>
  <si>
    <t>kap. 3399</t>
  </si>
  <si>
    <t>kap. 3429</t>
  </si>
  <si>
    <t>bytové hospodářství - byty v čp. 258 + 38</t>
  </si>
  <si>
    <t>pol.5909 - dokončení ÚP a územní studie U školky</t>
  </si>
  <si>
    <t>příspěvky cvičení, výtvarka, zahrádkáři</t>
  </si>
  <si>
    <t>územní rozvoj obce, statek čp. 10 Náves</t>
  </si>
  <si>
    <t>pol. 5169 - nákup služeb vč. zprac. mezd atd.</t>
  </si>
  <si>
    <t>opravy a údržování 5171- stezky, parkoviště atd.</t>
  </si>
  <si>
    <r>
      <t xml:space="preserve">vnitrostátní plavba - </t>
    </r>
    <r>
      <rPr>
        <i/>
        <sz val="11"/>
        <color theme="1"/>
        <rFont val="Calibri"/>
        <family val="2"/>
        <charset val="238"/>
        <scheme val="minor"/>
      </rPr>
      <t>přívoz</t>
    </r>
  </si>
  <si>
    <r>
      <t>pitná voda -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běžná údržba</t>
    </r>
  </si>
  <si>
    <r>
      <rPr>
        <b/>
        <sz val="11"/>
        <color theme="1"/>
        <rFont val="Calibri"/>
        <family val="2"/>
        <charset val="238"/>
        <scheme val="minor"/>
      </rPr>
      <t>Kultura</t>
    </r>
    <r>
      <rPr>
        <i/>
        <sz val="11"/>
        <color theme="1"/>
        <rFont val="Calibri"/>
        <family val="2"/>
        <charset val="238"/>
        <scheme val="minor"/>
      </rPr>
      <t xml:space="preserve"> -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slavnosti, vítání, letní kino, setkání senioři</t>
    </r>
  </si>
  <si>
    <t>péče o vzhled obce a veřejná zeleň</t>
  </si>
  <si>
    <t>pol. 5122 - stroje, přístroje zařízení (koště na traktor)</t>
  </si>
  <si>
    <r>
      <t xml:space="preserve">Obecné výdaje z finančních operací - </t>
    </r>
    <r>
      <rPr>
        <i/>
        <sz val="11"/>
        <color theme="1"/>
        <rFont val="Calibri"/>
        <family val="2"/>
        <charset val="238"/>
        <scheme val="minor"/>
      </rPr>
      <t>poplatky BÚ</t>
    </r>
  </si>
  <si>
    <t xml:space="preserve">vyvěšeno: 30.11.2017 </t>
  </si>
  <si>
    <t>sejmuto: 16.12.2017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</si>
</sst>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3" fontId="1" fillId="0" borderId="0" xfId="0" applyNumberFormat="1" applyFont="1"/>
    <xf numFmtId="0" fontId="3" fillId="0" borderId="0" xfId="0" applyFont="1"/>
    <xf numFmtId="0" fontId="0" fillId="0" borderId="1" xfId="0" applyBorder="1"/>
    <xf numFmtId="0" fontId="1" fillId="0" borderId="1" xfId="0" applyFont="1" applyBorder="1"/>
    <xf numFmtId="3" fontId="1" fillId="0" borderId="1" xfId="0" applyNumberFormat="1" applyFont="1" applyBorder="1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0" fontId="7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Fill="1" applyBorder="1"/>
    <xf numFmtId="0" fontId="0" fillId="0" borderId="0" xfId="0" applyFont="1"/>
    <xf numFmtId="2" fontId="0" fillId="0" borderId="0" xfId="0" applyNumberFormat="1"/>
    <xf numFmtId="14" fontId="1" fillId="0" borderId="0" xfId="0" applyNumberFormat="1" applyFont="1"/>
    <xf numFmtId="0" fontId="4" fillId="0" borderId="0" xfId="0" applyFont="1"/>
    <xf numFmtId="3" fontId="2" fillId="0" borderId="0" xfId="0" applyNumberFormat="1" applyFont="1"/>
    <xf numFmtId="3" fontId="4" fillId="0" borderId="0" xfId="0" applyNumberFormat="1" applyFont="1"/>
    <xf numFmtId="3" fontId="0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abSelected="1" topLeftCell="A82" workbookViewId="0">
      <selection activeCell="B112" sqref="B112"/>
    </sheetView>
  </sheetViews>
  <sheetFormatPr defaultRowHeight="15" x14ac:dyDescent="0.25"/>
  <cols>
    <col min="2" max="2" width="45.85546875" customWidth="1"/>
    <col min="3" max="3" width="10.42578125" customWidth="1"/>
    <col min="4" max="4" width="16.7109375" style="1" customWidth="1"/>
    <col min="5" max="5" width="3.85546875" bestFit="1" customWidth="1"/>
  </cols>
  <sheetData>
    <row r="1" spans="1:6" ht="23.25" x14ac:dyDescent="0.25">
      <c r="A1" s="13" t="s">
        <v>95</v>
      </c>
    </row>
    <row r="2" spans="1:6" ht="18.75" x14ac:dyDescent="0.3">
      <c r="B2" s="12" t="s">
        <v>14</v>
      </c>
      <c r="C2" s="5"/>
    </row>
    <row r="3" spans="1:6" x14ac:dyDescent="0.25">
      <c r="B3" s="1" t="s">
        <v>0</v>
      </c>
      <c r="C3" s="1"/>
      <c r="D3" s="4">
        <v>9212600</v>
      </c>
      <c r="E3" s="1" t="s">
        <v>1</v>
      </c>
      <c r="F3" s="1"/>
    </row>
    <row r="4" spans="1:6" x14ac:dyDescent="0.25">
      <c r="B4" s="1" t="s">
        <v>2</v>
      </c>
      <c r="C4" s="1"/>
      <c r="D4" s="4">
        <v>41000000</v>
      </c>
      <c r="E4" s="1" t="s">
        <v>1</v>
      </c>
      <c r="F4" s="1"/>
    </row>
    <row r="5" spans="1:6" x14ac:dyDescent="0.25">
      <c r="B5" s="1" t="s">
        <v>3</v>
      </c>
      <c r="C5" s="1"/>
      <c r="D5" s="4">
        <v>560000</v>
      </c>
      <c r="E5" s="1" t="s">
        <v>1</v>
      </c>
      <c r="F5" s="1"/>
    </row>
    <row r="6" spans="1:6" x14ac:dyDescent="0.25">
      <c r="B6" s="1" t="s">
        <v>4</v>
      </c>
      <c r="C6" s="1"/>
      <c r="D6" s="4">
        <v>73000</v>
      </c>
      <c r="E6" s="1" t="s">
        <v>1</v>
      </c>
      <c r="F6" s="1"/>
    </row>
    <row r="7" spans="1:6" x14ac:dyDescent="0.25">
      <c r="B7" s="1" t="s">
        <v>114</v>
      </c>
      <c r="C7" s="1"/>
      <c r="D7" s="4">
        <v>200000</v>
      </c>
      <c r="E7" s="1" t="s">
        <v>1</v>
      </c>
      <c r="F7" s="1"/>
    </row>
    <row r="8" spans="1:6" x14ac:dyDescent="0.25">
      <c r="B8" s="1" t="s">
        <v>5</v>
      </c>
      <c r="C8" s="1"/>
      <c r="D8" s="4">
        <v>150000</v>
      </c>
      <c r="E8" s="1" t="s">
        <v>1</v>
      </c>
      <c r="F8" s="1"/>
    </row>
    <row r="9" spans="1:6" x14ac:dyDescent="0.25">
      <c r="A9" s="1" t="s">
        <v>64</v>
      </c>
      <c r="B9" s="1" t="s">
        <v>65</v>
      </c>
      <c r="C9" s="1"/>
      <c r="D9" s="4">
        <v>5000</v>
      </c>
      <c r="E9" s="1" t="s">
        <v>1</v>
      </c>
      <c r="F9" s="1"/>
    </row>
    <row r="10" spans="1:6" x14ac:dyDescent="0.25">
      <c r="A10" s="1" t="s">
        <v>6</v>
      </c>
      <c r="B10" s="1" t="s">
        <v>7</v>
      </c>
      <c r="C10" s="1"/>
      <c r="D10" s="4">
        <v>912000</v>
      </c>
      <c r="E10" s="1" t="s">
        <v>1</v>
      </c>
      <c r="F10" s="1"/>
    </row>
    <row r="11" spans="1:6" s="1" customFormat="1" x14ac:dyDescent="0.25">
      <c r="A11" s="1" t="s">
        <v>66</v>
      </c>
      <c r="B11" s="1" t="s">
        <v>67</v>
      </c>
      <c r="D11" s="4">
        <v>3000</v>
      </c>
      <c r="E11" s="1" t="s">
        <v>1</v>
      </c>
    </row>
    <row r="12" spans="1:6" x14ac:dyDescent="0.25">
      <c r="A12" s="1" t="s">
        <v>8</v>
      </c>
      <c r="B12" s="1" t="s">
        <v>50</v>
      </c>
      <c r="C12" s="1"/>
      <c r="D12" s="4">
        <v>1800000</v>
      </c>
      <c r="E12" s="1" t="s">
        <v>1</v>
      </c>
      <c r="F12" s="1"/>
    </row>
    <row r="13" spans="1:6" x14ac:dyDescent="0.25">
      <c r="A13" s="1" t="s">
        <v>9</v>
      </c>
      <c r="B13" s="1" t="s">
        <v>96</v>
      </c>
      <c r="C13" s="1"/>
      <c r="D13" s="4"/>
      <c r="E13" s="1"/>
      <c r="F13" s="1"/>
    </row>
    <row r="14" spans="1:6" x14ac:dyDescent="0.25">
      <c r="A14" s="1"/>
      <c r="B14" s="1" t="s">
        <v>97</v>
      </c>
      <c r="C14" s="1"/>
      <c r="D14" s="4">
        <v>1000000</v>
      </c>
      <c r="E14" s="1" t="s">
        <v>1</v>
      </c>
      <c r="F14" s="1"/>
    </row>
    <row r="15" spans="1:6" x14ac:dyDescent="0.25">
      <c r="A15" s="1" t="s">
        <v>10</v>
      </c>
      <c r="B15" s="1" t="s">
        <v>11</v>
      </c>
      <c r="C15" s="3"/>
      <c r="D15" s="4">
        <v>130000</v>
      </c>
      <c r="E15" s="1" t="s">
        <v>1</v>
      </c>
      <c r="F15" s="1"/>
    </row>
    <row r="16" spans="1:6" x14ac:dyDescent="0.25">
      <c r="A16" s="1" t="s">
        <v>51</v>
      </c>
      <c r="B16" s="1" t="s">
        <v>52</v>
      </c>
      <c r="C16" s="1"/>
      <c r="D16" s="4">
        <v>20000</v>
      </c>
      <c r="E16" s="1" t="s">
        <v>1</v>
      </c>
      <c r="F16" s="1"/>
    </row>
    <row r="17" spans="1:6" x14ac:dyDescent="0.25">
      <c r="A17" s="1" t="s">
        <v>35</v>
      </c>
      <c r="B17" s="1" t="s">
        <v>12</v>
      </c>
      <c r="C17" s="1"/>
      <c r="E17" s="1"/>
      <c r="F17" s="1"/>
    </row>
    <row r="18" spans="1:6" x14ac:dyDescent="0.25">
      <c r="A18" s="1"/>
      <c r="B18" t="s">
        <v>88</v>
      </c>
      <c r="C18" s="3"/>
      <c r="D18" s="4">
        <v>42000</v>
      </c>
      <c r="E18" s="1" t="s">
        <v>1</v>
      </c>
      <c r="F18" s="1"/>
    </row>
    <row r="19" spans="1:6" x14ac:dyDescent="0.25">
      <c r="A19" s="1" t="s">
        <v>49</v>
      </c>
      <c r="B19" s="1" t="s">
        <v>13</v>
      </c>
      <c r="D19" s="4">
        <v>50000</v>
      </c>
      <c r="E19" s="1" t="s">
        <v>1</v>
      </c>
      <c r="F19" s="1"/>
    </row>
    <row r="20" spans="1:6" x14ac:dyDescent="0.25">
      <c r="A20" s="7"/>
      <c r="B20" s="6" t="s">
        <v>53</v>
      </c>
      <c r="C20" s="7"/>
      <c r="D20" s="8"/>
      <c r="E20" s="7"/>
      <c r="F20" s="1"/>
    </row>
    <row r="21" spans="1:6" ht="18.75" x14ac:dyDescent="0.3">
      <c r="B21" s="9"/>
      <c r="C21" s="10"/>
      <c r="D21" s="11">
        <f>D3+D4+D5+D6+D7+D8+D9+D10+D11+D12+D14+D15+D16+D18+D19</f>
        <v>55157600</v>
      </c>
      <c r="E21" s="9" t="s">
        <v>1</v>
      </c>
      <c r="F21" s="1"/>
    </row>
    <row r="22" spans="1:6" x14ac:dyDescent="0.25">
      <c r="E22" s="1"/>
      <c r="F22" s="1"/>
    </row>
    <row r="23" spans="1:6" ht="18.75" x14ac:dyDescent="0.3">
      <c r="B23" s="12" t="s">
        <v>15</v>
      </c>
      <c r="C23" s="1"/>
      <c r="E23" s="1"/>
      <c r="F23" s="1"/>
    </row>
    <row r="24" spans="1:6" x14ac:dyDescent="0.25">
      <c r="A24" s="1" t="s">
        <v>16</v>
      </c>
      <c r="B24" s="1" t="s">
        <v>17</v>
      </c>
      <c r="D24" s="4">
        <f>C25+C26</f>
        <v>11250000</v>
      </c>
      <c r="E24" s="1" t="s">
        <v>1</v>
      </c>
      <c r="F24" s="1"/>
    </row>
    <row r="25" spans="1:6" x14ac:dyDescent="0.25">
      <c r="B25" s="3" t="s">
        <v>76</v>
      </c>
      <c r="C25" s="2">
        <v>250000</v>
      </c>
      <c r="E25" s="1"/>
      <c r="F25" s="1"/>
    </row>
    <row r="26" spans="1:6" x14ac:dyDescent="0.25">
      <c r="B26" s="3" t="s">
        <v>111</v>
      </c>
      <c r="C26" s="2">
        <v>11000000</v>
      </c>
      <c r="E26" s="1"/>
      <c r="F26" s="1"/>
    </row>
    <row r="27" spans="1:6" x14ac:dyDescent="0.25">
      <c r="A27" s="1" t="s">
        <v>48</v>
      </c>
      <c r="B27" s="1" t="s">
        <v>54</v>
      </c>
      <c r="C27" s="2"/>
      <c r="D27" s="4">
        <f>C28</f>
        <v>500000</v>
      </c>
      <c r="E27" s="1" t="s">
        <v>1</v>
      </c>
      <c r="F27" s="1"/>
    </row>
    <row r="28" spans="1:6" s="3" customFormat="1" x14ac:dyDescent="0.25">
      <c r="A28" s="18"/>
      <c r="B28" s="3" t="s">
        <v>126</v>
      </c>
      <c r="C28" s="19">
        <v>500000</v>
      </c>
      <c r="D28" s="20"/>
      <c r="E28" s="18"/>
      <c r="F28" s="18"/>
    </row>
    <row r="29" spans="1:6" x14ac:dyDescent="0.25">
      <c r="A29" s="1" t="s">
        <v>19</v>
      </c>
      <c r="B29" s="1" t="s">
        <v>20</v>
      </c>
      <c r="C29" s="2"/>
      <c r="D29" s="4">
        <v>204000</v>
      </c>
      <c r="E29" s="1" t="s">
        <v>1</v>
      </c>
      <c r="F29" s="1"/>
    </row>
    <row r="30" spans="1:6" s="3" customFormat="1" x14ac:dyDescent="0.25">
      <c r="A30" s="1" t="s">
        <v>115</v>
      </c>
      <c r="B30" s="1" t="s">
        <v>127</v>
      </c>
      <c r="C30" s="19"/>
      <c r="D30" s="4">
        <v>140000</v>
      </c>
      <c r="E30" s="1" t="s">
        <v>1</v>
      </c>
      <c r="F30" s="18"/>
    </row>
    <row r="31" spans="1:6" x14ac:dyDescent="0.25">
      <c r="A31" s="1" t="s">
        <v>55</v>
      </c>
      <c r="B31" s="1" t="s">
        <v>128</v>
      </c>
      <c r="C31" s="2"/>
      <c r="D31" s="4">
        <v>100000</v>
      </c>
      <c r="E31" s="1" t="s">
        <v>1</v>
      </c>
      <c r="F31" s="1"/>
    </row>
    <row r="32" spans="1:6" x14ac:dyDescent="0.25">
      <c r="A32" s="1" t="s">
        <v>24</v>
      </c>
      <c r="B32" s="1" t="s">
        <v>56</v>
      </c>
      <c r="C32" s="2"/>
      <c r="D32" s="4">
        <f>C33+C34</f>
        <v>3000000</v>
      </c>
      <c r="E32" s="1" t="s">
        <v>1</v>
      </c>
      <c r="F32" s="1"/>
    </row>
    <row r="33" spans="1:6" s="3" customFormat="1" x14ac:dyDescent="0.25">
      <c r="A33" s="18"/>
      <c r="B33" s="3" t="s">
        <v>69</v>
      </c>
      <c r="C33" s="19">
        <v>500000</v>
      </c>
      <c r="D33" s="20"/>
      <c r="E33" s="18"/>
      <c r="F33" s="18"/>
    </row>
    <row r="34" spans="1:6" s="3" customFormat="1" x14ac:dyDescent="0.25">
      <c r="A34" s="18"/>
      <c r="B34" s="3" t="s">
        <v>98</v>
      </c>
      <c r="C34" s="19">
        <v>2500000</v>
      </c>
      <c r="D34" s="20"/>
      <c r="E34" s="18"/>
      <c r="F34" s="18"/>
    </row>
    <row r="35" spans="1:6" x14ac:dyDescent="0.25">
      <c r="A35" s="1" t="s">
        <v>116</v>
      </c>
      <c r="B35" s="1" t="s">
        <v>70</v>
      </c>
      <c r="C35" s="2"/>
      <c r="D35" s="4">
        <f>C36</f>
        <v>500000</v>
      </c>
      <c r="E35" s="1" t="s">
        <v>1</v>
      </c>
      <c r="F35" s="1"/>
    </row>
    <row r="36" spans="1:6" s="3" customFormat="1" x14ac:dyDescent="0.25">
      <c r="A36" s="18"/>
      <c r="B36" s="3" t="s">
        <v>77</v>
      </c>
      <c r="C36" s="19">
        <v>500000</v>
      </c>
      <c r="D36" s="20"/>
      <c r="E36" s="18"/>
      <c r="F36" s="18"/>
    </row>
    <row r="37" spans="1:6" x14ac:dyDescent="0.25">
      <c r="A37" s="1" t="s">
        <v>117</v>
      </c>
      <c r="B37" s="1" t="s">
        <v>45</v>
      </c>
      <c r="C37" s="2"/>
      <c r="D37" s="4">
        <f>SUM(C38:C39)</f>
        <v>1120000</v>
      </c>
      <c r="E37" s="1" t="s">
        <v>1</v>
      </c>
      <c r="F37" s="1"/>
    </row>
    <row r="38" spans="1:6" s="3" customFormat="1" x14ac:dyDescent="0.25">
      <c r="A38" s="18"/>
      <c r="B38" s="3" t="s">
        <v>112</v>
      </c>
      <c r="C38" s="19">
        <v>200000</v>
      </c>
      <c r="D38" s="18"/>
      <c r="E38" s="18"/>
      <c r="F38" s="18"/>
    </row>
    <row r="39" spans="1:6" s="3" customFormat="1" x14ac:dyDescent="0.25">
      <c r="A39" s="18"/>
      <c r="B39" s="3" t="s">
        <v>44</v>
      </c>
      <c r="C39" s="19">
        <v>920000</v>
      </c>
      <c r="D39" s="18"/>
      <c r="E39" s="18"/>
      <c r="F39" s="18"/>
    </row>
    <row r="40" spans="1:6" x14ac:dyDescent="0.25">
      <c r="A40" s="1" t="s">
        <v>21</v>
      </c>
      <c r="B40" s="1" t="s">
        <v>22</v>
      </c>
      <c r="C40" s="16"/>
      <c r="E40" s="1"/>
      <c r="F40" s="1"/>
    </row>
    <row r="41" spans="1:6" x14ac:dyDescent="0.25">
      <c r="B41" s="1" t="s">
        <v>23</v>
      </c>
      <c r="D41" s="4">
        <v>750000</v>
      </c>
      <c r="E41" s="1" t="s">
        <v>1</v>
      </c>
      <c r="F41" s="1"/>
    </row>
    <row r="42" spans="1:6" x14ac:dyDescent="0.25">
      <c r="A42" s="1" t="s">
        <v>64</v>
      </c>
      <c r="B42" s="1" t="s">
        <v>71</v>
      </c>
      <c r="D42" s="4">
        <v>115000</v>
      </c>
      <c r="E42" s="1" t="s">
        <v>1</v>
      </c>
      <c r="F42" s="1"/>
    </row>
    <row r="43" spans="1:6" s="3" customFormat="1" x14ac:dyDescent="0.25">
      <c r="B43" s="3" t="s">
        <v>89</v>
      </c>
      <c r="D43" s="20"/>
      <c r="E43" s="18"/>
      <c r="F43" s="18"/>
    </row>
    <row r="44" spans="1:6" x14ac:dyDescent="0.25">
      <c r="A44" s="1" t="s">
        <v>25</v>
      </c>
      <c r="B44" s="1" t="s">
        <v>72</v>
      </c>
      <c r="C44" s="1"/>
      <c r="D44" s="4">
        <f>C45+C46+C47</f>
        <v>2040000</v>
      </c>
      <c r="E44" s="1" t="s">
        <v>1</v>
      </c>
      <c r="F44" s="1"/>
    </row>
    <row r="45" spans="1:6" s="3" customFormat="1" x14ac:dyDescent="0.25">
      <c r="B45" s="3" t="s">
        <v>99</v>
      </c>
      <c r="C45" s="19">
        <v>340000</v>
      </c>
      <c r="D45" s="18"/>
      <c r="E45" s="18"/>
      <c r="F45" s="18"/>
    </row>
    <row r="46" spans="1:6" s="3" customFormat="1" x14ac:dyDescent="0.25">
      <c r="B46" s="3" t="s">
        <v>90</v>
      </c>
      <c r="C46" s="19">
        <v>1000000</v>
      </c>
      <c r="D46" s="18"/>
      <c r="E46" s="18"/>
      <c r="F46" s="18"/>
    </row>
    <row r="47" spans="1:6" s="3" customFormat="1" x14ac:dyDescent="0.25">
      <c r="B47" s="3" t="s">
        <v>78</v>
      </c>
      <c r="C47" s="19">
        <v>700000</v>
      </c>
      <c r="D47" s="18"/>
      <c r="E47" s="18"/>
      <c r="F47" s="18"/>
    </row>
    <row r="48" spans="1:6" x14ac:dyDescent="0.25">
      <c r="A48" s="1" t="s">
        <v>118</v>
      </c>
      <c r="B48" s="1" t="s">
        <v>79</v>
      </c>
      <c r="C48" s="1"/>
      <c r="D48" s="4">
        <v>155000</v>
      </c>
      <c r="E48" s="1" t="s">
        <v>1</v>
      </c>
      <c r="F48" s="1"/>
    </row>
    <row r="49" spans="1:6" x14ac:dyDescent="0.25">
      <c r="A49" s="1" t="s">
        <v>119</v>
      </c>
      <c r="B49" s="3" t="s">
        <v>129</v>
      </c>
      <c r="C49" s="2"/>
      <c r="D49" s="4">
        <v>190000</v>
      </c>
      <c r="E49" s="1" t="s">
        <v>1</v>
      </c>
      <c r="F49" s="1"/>
    </row>
    <row r="50" spans="1:6" x14ac:dyDescent="0.25">
      <c r="A50" s="1" t="s">
        <v>46</v>
      </c>
      <c r="B50" s="1" t="s">
        <v>47</v>
      </c>
      <c r="C50" s="2"/>
      <c r="D50" s="4">
        <f>C51+C52+C53+C54</f>
        <v>3623000</v>
      </c>
      <c r="E50" s="1" t="s">
        <v>1</v>
      </c>
      <c r="F50" s="1"/>
    </row>
    <row r="51" spans="1:6" s="3" customFormat="1" x14ac:dyDescent="0.25">
      <c r="A51" s="18"/>
      <c r="B51" s="3" t="s">
        <v>102</v>
      </c>
      <c r="C51" s="19">
        <v>8000</v>
      </c>
      <c r="D51" s="20"/>
      <c r="E51" s="18"/>
      <c r="F51" s="18"/>
    </row>
    <row r="52" spans="1:6" s="3" customFormat="1" x14ac:dyDescent="0.25">
      <c r="A52" s="18"/>
      <c r="B52" s="3" t="s">
        <v>80</v>
      </c>
      <c r="C52" s="19">
        <v>15000</v>
      </c>
      <c r="D52" s="20"/>
      <c r="E52" s="18"/>
      <c r="F52" s="18"/>
    </row>
    <row r="53" spans="1:6" s="3" customFormat="1" x14ac:dyDescent="0.25">
      <c r="A53" s="18"/>
      <c r="B53" s="3" t="s">
        <v>100</v>
      </c>
      <c r="C53" s="19">
        <v>100000</v>
      </c>
      <c r="D53" s="20"/>
      <c r="E53" s="18"/>
      <c r="F53" s="18"/>
    </row>
    <row r="54" spans="1:6" s="3" customFormat="1" x14ac:dyDescent="0.25">
      <c r="A54" s="18"/>
      <c r="B54" s="3" t="s">
        <v>101</v>
      </c>
      <c r="C54" s="19">
        <v>3500000</v>
      </c>
      <c r="D54" s="20"/>
      <c r="E54" s="18"/>
      <c r="F54" s="18"/>
    </row>
    <row r="55" spans="1:6" s="15" customFormat="1" x14ac:dyDescent="0.25">
      <c r="A55" s="1" t="s">
        <v>68</v>
      </c>
      <c r="B55" s="1" t="s">
        <v>81</v>
      </c>
      <c r="C55" s="21"/>
      <c r="D55" s="4">
        <f>C56</f>
        <v>95000</v>
      </c>
      <c r="E55" s="1" t="s">
        <v>1</v>
      </c>
      <c r="F55" s="1"/>
    </row>
    <row r="56" spans="1:6" s="3" customFormat="1" x14ac:dyDescent="0.25">
      <c r="A56" s="18"/>
      <c r="B56" s="3" t="s">
        <v>82</v>
      </c>
      <c r="C56" s="19">
        <v>95000</v>
      </c>
      <c r="D56" s="20"/>
      <c r="E56" s="18"/>
      <c r="F56" s="18"/>
    </row>
    <row r="57" spans="1:6" s="15" customFormat="1" x14ac:dyDescent="0.25">
      <c r="A57" s="1" t="s">
        <v>120</v>
      </c>
      <c r="B57" s="1" t="s">
        <v>83</v>
      </c>
      <c r="C57" s="21"/>
      <c r="D57" s="4">
        <v>120000</v>
      </c>
      <c r="E57" s="1" t="s">
        <v>1</v>
      </c>
      <c r="F57" s="1"/>
    </row>
    <row r="58" spans="1:6" s="3" customFormat="1" x14ac:dyDescent="0.25">
      <c r="A58" s="18"/>
      <c r="B58" s="3" t="s">
        <v>123</v>
      </c>
      <c r="C58" s="19">
        <v>120000</v>
      </c>
      <c r="D58" s="20"/>
      <c r="E58" s="18"/>
      <c r="F58" s="18"/>
    </row>
    <row r="59" spans="1:6" x14ac:dyDescent="0.25">
      <c r="A59" s="1" t="s">
        <v>8</v>
      </c>
      <c r="B59" s="1" t="s">
        <v>121</v>
      </c>
      <c r="C59" s="4"/>
      <c r="D59" s="4">
        <f>SUM(C60:C62)</f>
        <v>260000</v>
      </c>
      <c r="E59" s="1" t="s">
        <v>1</v>
      </c>
      <c r="F59" s="1"/>
    </row>
    <row r="60" spans="1:6" s="3" customFormat="1" x14ac:dyDescent="0.25">
      <c r="B60" s="3" t="s">
        <v>91</v>
      </c>
      <c r="C60" s="19">
        <v>200000</v>
      </c>
      <c r="D60" s="18"/>
      <c r="E60" s="18"/>
      <c r="F60" s="18"/>
    </row>
    <row r="61" spans="1:6" s="3" customFormat="1" x14ac:dyDescent="0.25">
      <c r="B61" s="3" t="s">
        <v>26</v>
      </c>
      <c r="C61" s="19">
        <v>40000</v>
      </c>
      <c r="D61" s="18"/>
      <c r="E61" s="18"/>
      <c r="F61" s="18"/>
    </row>
    <row r="62" spans="1:6" s="3" customFormat="1" x14ac:dyDescent="0.25">
      <c r="B62" s="3" t="s">
        <v>73</v>
      </c>
      <c r="C62" s="19">
        <v>20000</v>
      </c>
      <c r="D62" s="18"/>
      <c r="E62" s="18"/>
      <c r="F62" s="18"/>
    </row>
    <row r="63" spans="1:6" x14ac:dyDescent="0.25">
      <c r="A63" s="1" t="s">
        <v>27</v>
      </c>
      <c r="B63" s="1" t="s">
        <v>28</v>
      </c>
      <c r="D63" s="4">
        <f>SUM(C64:C66)</f>
        <v>1302000</v>
      </c>
      <c r="E63" s="1" t="s">
        <v>1</v>
      </c>
      <c r="F63" s="1"/>
    </row>
    <row r="64" spans="1:6" s="3" customFormat="1" x14ac:dyDescent="0.25">
      <c r="B64" s="3" t="s">
        <v>84</v>
      </c>
      <c r="C64" s="19">
        <v>200000</v>
      </c>
      <c r="D64" s="18"/>
      <c r="E64" s="18"/>
      <c r="F64" s="18"/>
    </row>
    <row r="65" spans="1:6" s="3" customFormat="1" x14ac:dyDescent="0.25">
      <c r="B65" s="3" t="s">
        <v>85</v>
      </c>
      <c r="C65" s="19">
        <v>102000</v>
      </c>
      <c r="D65" s="18"/>
      <c r="E65" s="18"/>
      <c r="F65" s="18"/>
    </row>
    <row r="66" spans="1:6" s="3" customFormat="1" x14ac:dyDescent="0.25">
      <c r="B66" s="3" t="s">
        <v>113</v>
      </c>
      <c r="C66" s="19">
        <v>1000000</v>
      </c>
      <c r="D66" s="18"/>
      <c r="E66" s="18"/>
      <c r="F66" s="18"/>
    </row>
    <row r="67" spans="1:6" x14ac:dyDescent="0.25">
      <c r="A67" s="1" t="s">
        <v>57</v>
      </c>
      <c r="B67" s="3" t="s">
        <v>58</v>
      </c>
      <c r="C67" s="2"/>
      <c r="D67" s="4">
        <v>21000</v>
      </c>
      <c r="E67" s="1" t="s">
        <v>1</v>
      </c>
      <c r="F67" s="1"/>
    </row>
    <row r="68" spans="1:6" x14ac:dyDescent="0.25">
      <c r="A68" s="1" t="s">
        <v>62</v>
      </c>
      <c r="B68" s="1" t="s">
        <v>63</v>
      </c>
      <c r="C68" s="2"/>
      <c r="D68" s="4">
        <f>C69</f>
        <v>230000</v>
      </c>
      <c r="E68" s="1" t="s">
        <v>1</v>
      </c>
      <c r="F68" s="1"/>
    </row>
    <row r="69" spans="1:6" s="3" customFormat="1" x14ac:dyDescent="0.25">
      <c r="B69" s="3" t="s">
        <v>122</v>
      </c>
      <c r="C69" s="19">
        <v>230000</v>
      </c>
      <c r="D69" s="19"/>
    </row>
    <row r="70" spans="1:6" x14ac:dyDescent="0.25">
      <c r="A70" s="1" t="s">
        <v>9</v>
      </c>
      <c r="B70" s="1" t="s">
        <v>124</v>
      </c>
      <c r="D70" s="4">
        <f>C71+C72+C73+C74</f>
        <v>920000</v>
      </c>
      <c r="E70" s="1" t="s">
        <v>1</v>
      </c>
      <c r="F70" s="1"/>
    </row>
    <row r="71" spans="1:6" s="3" customFormat="1" x14ac:dyDescent="0.25">
      <c r="A71" s="18"/>
      <c r="B71" s="3" t="s">
        <v>104</v>
      </c>
      <c r="C71" s="19">
        <v>510000</v>
      </c>
      <c r="D71" s="20"/>
      <c r="E71" s="18"/>
      <c r="F71" s="18"/>
    </row>
    <row r="72" spans="1:6" s="3" customFormat="1" x14ac:dyDescent="0.25">
      <c r="A72" s="18"/>
      <c r="B72" s="3" t="s">
        <v>59</v>
      </c>
      <c r="C72" s="19">
        <v>90000</v>
      </c>
      <c r="D72" s="20"/>
      <c r="E72" s="18"/>
      <c r="F72" s="18"/>
    </row>
    <row r="73" spans="1:6" s="3" customFormat="1" x14ac:dyDescent="0.25">
      <c r="A73" s="18"/>
      <c r="B73" s="3" t="s">
        <v>86</v>
      </c>
      <c r="C73" s="19">
        <v>20000</v>
      </c>
      <c r="D73" s="20"/>
      <c r="E73" s="18"/>
      <c r="F73" s="18"/>
    </row>
    <row r="74" spans="1:6" s="3" customFormat="1" x14ac:dyDescent="0.25">
      <c r="A74" s="18"/>
      <c r="B74" s="3" t="s">
        <v>103</v>
      </c>
      <c r="C74" s="19">
        <v>300000</v>
      </c>
      <c r="D74" s="20"/>
      <c r="E74" s="18"/>
      <c r="F74" s="18"/>
    </row>
    <row r="75" spans="1:6" x14ac:dyDescent="0.25">
      <c r="A75" s="1" t="s">
        <v>29</v>
      </c>
      <c r="B75" s="1" t="s">
        <v>30</v>
      </c>
      <c r="D75" s="4">
        <v>960000</v>
      </c>
      <c r="E75" s="1" t="s">
        <v>1</v>
      </c>
      <c r="F75" s="1"/>
    </row>
    <row r="76" spans="1:6" x14ac:dyDescent="0.25">
      <c r="A76" s="1" t="s">
        <v>31</v>
      </c>
      <c r="B76" s="1" t="s">
        <v>130</v>
      </c>
      <c r="D76" s="4">
        <f>C77+C78+C79+C80</f>
        <v>2586000</v>
      </c>
      <c r="E76" s="1" t="s">
        <v>1</v>
      </c>
      <c r="F76" s="1"/>
    </row>
    <row r="77" spans="1:6" s="3" customFormat="1" x14ac:dyDescent="0.25">
      <c r="B77" s="3" t="s">
        <v>32</v>
      </c>
      <c r="C77" s="19">
        <v>1870000</v>
      </c>
      <c r="D77" s="18"/>
      <c r="E77" s="18"/>
      <c r="F77" s="18"/>
    </row>
    <row r="78" spans="1:6" s="3" customFormat="1" x14ac:dyDescent="0.25">
      <c r="B78" s="3" t="s">
        <v>105</v>
      </c>
      <c r="C78" s="19">
        <v>516000</v>
      </c>
      <c r="D78" s="18"/>
      <c r="E78" s="18"/>
      <c r="F78" s="18"/>
    </row>
    <row r="79" spans="1:6" s="3" customFormat="1" x14ac:dyDescent="0.25">
      <c r="B79" s="3" t="s">
        <v>87</v>
      </c>
      <c r="C79" s="19">
        <v>100000</v>
      </c>
      <c r="D79" s="18"/>
      <c r="E79" s="18"/>
      <c r="F79" s="18"/>
    </row>
    <row r="80" spans="1:6" s="3" customFormat="1" x14ac:dyDescent="0.25">
      <c r="B80" s="3" t="s">
        <v>131</v>
      </c>
      <c r="C80" s="19">
        <v>100000</v>
      </c>
      <c r="D80" s="18"/>
      <c r="E80" s="18"/>
      <c r="F80" s="18"/>
    </row>
    <row r="81" spans="1:6" x14ac:dyDescent="0.25">
      <c r="A81" s="1" t="s">
        <v>18</v>
      </c>
      <c r="B81" s="1" t="s">
        <v>106</v>
      </c>
      <c r="C81" s="2"/>
      <c r="D81" s="4">
        <v>2100000</v>
      </c>
      <c r="E81" s="1" t="s">
        <v>1</v>
      </c>
      <c r="F81" s="1"/>
    </row>
    <row r="82" spans="1:6" x14ac:dyDescent="0.25">
      <c r="A82" s="1" t="s">
        <v>74</v>
      </c>
      <c r="B82" s="1" t="s">
        <v>75</v>
      </c>
      <c r="C82" s="2"/>
      <c r="D82" s="4">
        <v>200000</v>
      </c>
      <c r="E82" s="1" t="s">
        <v>1</v>
      </c>
      <c r="F82" s="1"/>
    </row>
    <row r="83" spans="1:6" x14ac:dyDescent="0.25">
      <c r="A83" s="1" t="s">
        <v>41</v>
      </c>
      <c r="B83" s="1" t="s">
        <v>42</v>
      </c>
      <c r="C83" s="2"/>
      <c r="D83" s="4">
        <v>600000</v>
      </c>
      <c r="E83" s="1" t="s">
        <v>1</v>
      </c>
      <c r="F83" s="1"/>
    </row>
    <row r="84" spans="1:6" s="3" customFormat="1" x14ac:dyDescent="0.25">
      <c r="A84" s="18"/>
      <c r="B84" s="3" t="s">
        <v>60</v>
      </c>
      <c r="C84" s="19"/>
      <c r="D84" s="20"/>
      <c r="E84" s="18"/>
      <c r="F84" s="18"/>
    </row>
    <row r="85" spans="1:6" s="1" customFormat="1" x14ac:dyDescent="0.25">
      <c r="A85" s="1" t="s">
        <v>92</v>
      </c>
      <c r="B85" s="1" t="s">
        <v>93</v>
      </c>
      <c r="C85" s="4"/>
      <c r="D85" s="4">
        <f>C86+C87+C88</f>
        <v>3110000</v>
      </c>
      <c r="E85" s="1" t="s">
        <v>1</v>
      </c>
    </row>
    <row r="86" spans="1:6" s="3" customFormat="1" x14ac:dyDescent="0.25">
      <c r="B86" s="3" t="s">
        <v>107</v>
      </c>
      <c r="C86" s="19">
        <v>10000</v>
      </c>
      <c r="D86" s="19"/>
    </row>
    <row r="87" spans="1:6" s="3" customFormat="1" x14ac:dyDescent="0.25">
      <c r="B87" s="3" t="s">
        <v>108</v>
      </c>
      <c r="C87" s="19">
        <v>100000</v>
      </c>
      <c r="D87" s="19"/>
    </row>
    <row r="88" spans="1:6" s="3" customFormat="1" x14ac:dyDescent="0.25">
      <c r="B88" s="3" t="s">
        <v>109</v>
      </c>
      <c r="C88" s="19">
        <v>3000000</v>
      </c>
      <c r="D88" s="19"/>
    </row>
    <row r="89" spans="1:6" x14ac:dyDescent="0.25">
      <c r="A89" s="1" t="s">
        <v>33</v>
      </c>
      <c r="B89" s="1" t="s">
        <v>34</v>
      </c>
      <c r="D89" s="4">
        <f>C90</f>
        <v>1450000</v>
      </c>
      <c r="E89" s="1" t="s">
        <v>1</v>
      </c>
      <c r="F89" s="1"/>
    </row>
    <row r="90" spans="1:6" x14ac:dyDescent="0.25">
      <c r="B90" s="3" t="s">
        <v>32</v>
      </c>
      <c r="C90" s="2">
        <v>1450000</v>
      </c>
      <c r="D90" s="4"/>
      <c r="E90" s="1"/>
      <c r="F90" s="1"/>
    </row>
    <row r="91" spans="1:6" x14ac:dyDescent="0.25">
      <c r="A91" s="1" t="s">
        <v>35</v>
      </c>
      <c r="B91" s="1" t="s">
        <v>36</v>
      </c>
      <c r="D91" s="4">
        <f>C92+C93+C94+C95+C96+C97+C98+C99</f>
        <v>2089000</v>
      </c>
      <c r="E91" s="1" t="s">
        <v>1</v>
      </c>
      <c r="F91" s="1"/>
    </row>
    <row r="92" spans="1:6" s="3" customFormat="1" x14ac:dyDescent="0.25">
      <c r="B92" s="3" t="s">
        <v>32</v>
      </c>
      <c r="C92" s="19">
        <v>1100000</v>
      </c>
      <c r="D92" s="20"/>
      <c r="E92" s="18"/>
      <c r="F92" s="18"/>
    </row>
    <row r="93" spans="1:6" s="3" customFormat="1" x14ac:dyDescent="0.25">
      <c r="B93" s="3" t="s">
        <v>38</v>
      </c>
      <c r="C93" s="19">
        <v>60000</v>
      </c>
      <c r="D93" s="18"/>
      <c r="E93" s="18"/>
      <c r="F93" s="18"/>
    </row>
    <row r="94" spans="1:6" s="3" customFormat="1" x14ac:dyDescent="0.25">
      <c r="B94" s="3" t="s">
        <v>39</v>
      </c>
      <c r="C94" s="19">
        <v>90000</v>
      </c>
      <c r="D94" s="18"/>
      <c r="E94" s="18"/>
      <c r="F94" s="18"/>
    </row>
    <row r="95" spans="1:6" s="3" customFormat="1" x14ac:dyDescent="0.25">
      <c r="B95" s="3" t="s">
        <v>40</v>
      </c>
      <c r="C95" s="19">
        <v>384000</v>
      </c>
      <c r="D95" s="18"/>
      <c r="E95" s="18"/>
      <c r="F95" s="18"/>
    </row>
    <row r="96" spans="1:6" s="3" customFormat="1" x14ac:dyDescent="0.25">
      <c r="B96" s="3" t="s">
        <v>110</v>
      </c>
      <c r="C96" s="19">
        <v>90000</v>
      </c>
      <c r="D96" s="18"/>
      <c r="E96" s="18"/>
      <c r="F96" s="18"/>
    </row>
    <row r="97" spans="1:6" s="3" customFormat="1" x14ac:dyDescent="0.25">
      <c r="B97" s="3" t="s">
        <v>125</v>
      </c>
      <c r="C97" s="19">
        <v>200000</v>
      </c>
      <c r="D97" s="18"/>
      <c r="E97" s="18"/>
      <c r="F97" s="18"/>
    </row>
    <row r="98" spans="1:6" s="3" customFormat="1" x14ac:dyDescent="0.25">
      <c r="B98" s="3" t="s">
        <v>94</v>
      </c>
      <c r="C98" s="19">
        <v>85000</v>
      </c>
      <c r="D98" s="18"/>
      <c r="E98" s="18"/>
      <c r="F98" s="18"/>
    </row>
    <row r="99" spans="1:6" s="3" customFormat="1" x14ac:dyDescent="0.25">
      <c r="B99" s="3" t="s">
        <v>61</v>
      </c>
      <c r="C99" s="19">
        <v>80000</v>
      </c>
      <c r="D99" s="18"/>
      <c r="E99" s="18"/>
      <c r="F99" s="18"/>
    </row>
    <row r="100" spans="1:6" x14ac:dyDescent="0.25">
      <c r="A100" s="1" t="s">
        <v>37</v>
      </c>
      <c r="B100" s="1" t="s">
        <v>132</v>
      </c>
      <c r="C100" s="2"/>
      <c r="D100" s="4">
        <v>20000</v>
      </c>
      <c r="E100" s="1" t="s">
        <v>1</v>
      </c>
      <c r="F100" s="1"/>
    </row>
    <row r="101" spans="1:6" ht="18.75" x14ac:dyDescent="0.3">
      <c r="B101" s="14" t="s">
        <v>43</v>
      </c>
      <c r="C101" s="9"/>
      <c r="D101" s="11">
        <f>D100+D91+D89+D85+D83+D82+D81+D76+D75+D70+D68+D67+D63+D59+D57+D55+D50+D49+D48+D44+D42+D41+D37+D35+D32+D31+D30+D29+D27+D24</f>
        <v>39750000</v>
      </c>
      <c r="E101" s="9" t="s">
        <v>1</v>
      </c>
      <c r="F101" s="1"/>
    </row>
    <row r="102" spans="1:6" x14ac:dyDescent="0.25">
      <c r="B102" s="3"/>
      <c r="D102" s="17"/>
    </row>
    <row r="105" spans="1:6" x14ac:dyDescent="0.25">
      <c r="D105" s="17"/>
    </row>
    <row r="107" spans="1:6" x14ac:dyDescent="0.25">
      <c r="B107" t="s">
        <v>133</v>
      </c>
    </row>
    <row r="108" spans="1:6" x14ac:dyDescent="0.25">
      <c r="B108" t="s">
        <v>134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Obec Úholičky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Starostka</dc:creator>
  <cp:lastModifiedBy>Obec</cp:lastModifiedBy>
  <cp:lastPrinted>2017-11-30T08:56:32Z</cp:lastPrinted>
  <dcterms:created xsi:type="dcterms:W3CDTF">2010-11-26T10:38:42Z</dcterms:created>
  <dcterms:modified xsi:type="dcterms:W3CDTF">2017-11-30T08:58:48Z</dcterms:modified>
</cp:coreProperties>
</file>